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оссворд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<sst xmlns="http://schemas.openxmlformats.org/spreadsheetml/2006/main" count="13" uniqueCount="13">
  <si>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 горизонтали:</t>
  </si>
  <si>
    <t>2. Прибор с экраном на ЭЛТ (можно смотреть зависимость U(t))</t>
  </si>
  <si>
    <t>4. Химический элемент, из которого делают полупроводники</t>
  </si>
  <si>
    <t>6. Вид материи</t>
  </si>
  <si>
    <t>8. Устройство вырабатывающее электрический ток</t>
  </si>
  <si>
    <t>По вертикали:</t>
  </si>
  <si>
    <t>3. Основной носитель заряда</t>
  </si>
  <si>
    <t>5. Процесс вырывания электорнов с поверхности металла</t>
  </si>
  <si>
    <t>7. Ученый придумавший динамит</t>
  </si>
  <si>
    <t>9. Ближайшая звезда к Земле</t>
  </si>
  <si>
    <t>10. Знаменитая постоянная, бывает так же приведеной. (Ученый)</t>
  </si>
  <si>
    <t>1. Процесс при пропускании тока в котором происходит диссоциация молекул на ионы и катионы</t>
  </si>
  <si>
    <t>Результат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</si>
</sst>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4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2.28125" style="0" customWidth="1"/>
    <col min="4" max="5" width="2.7109375" style="0" customWidth="1"/>
    <col min="6" max="6" width="2.57421875" style="0" bestFit="1" customWidth="1"/>
    <col min="7" max="7" width="2.28125" style="0" bestFit="1" customWidth="1"/>
    <col min="8" max="8" width="2.421875" style="0" bestFit="1" customWidth="1"/>
    <col min="9" max="9" width="2.28125" style="0" bestFit="1" customWidth="1"/>
    <col min="10" max="10" width="2.421875" style="0" bestFit="1" customWidth="1"/>
    <col min="11" max="12" width="2.28125" style="0" bestFit="1" customWidth="1"/>
    <col min="13" max="14" width="2.7109375" style="0" customWidth="1"/>
    <col min="15" max="15" width="2.57421875" style="0" customWidth="1"/>
    <col min="16" max="17" width="2.7109375" style="0" customWidth="1"/>
    <col min="18" max="18" width="3.00390625" style="0" customWidth="1"/>
    <col min="19" max="19" width="2.8515625" style="0" customWidth="1"/>
    <col min="20" max="20" width="87.421875" style="0" bestFit="1" customWidth="1"/>
  </cols>
  <sheetData>
    <row r="4" spans="5:15" ht="12.75">
      <c r="E4" s="11" t="s">
        <v>12</v>
      </c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5:20" ht="12.75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T5" t="s">
        <v>0</v>
      </c>
    </row>
    <row r="6" spans="4:20" ht="12.75">
      <c r="D6" s="10" t="str">
        <f>IF(Лист2!O1=72,"Молодец","Подумай Исче")</f>
        <v>Подумай Исче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T6" t="s">
        <v>1</v>
      </c>
    </row>
    <row r="7" spans="4:20" ht="12.75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T7" t="s">
        <v>2</v>
      </c>
    </row>
    <row r="8" spans="4:20" ht="12.7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T8" t="s">
        <v>3</v>
      </c>
    </row>
    <row r="9" spans="4:20" ht="12.7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T9" t="s">
        <v>4</v>
      </c>
    </row>
    <row r="10" spans="4:20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T10" t="s">
        <v>10</v>
      </c>
    </row>
    <row r="11" spans="4:16" ht="12.7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ht="12.75">
      <c r="T12" t="s">
        <v>5</v>
      </c>
    </row>
    <row r="13" spans="8:20" ht="12.75">
      <c r="H13">
        <v>1</v>
      </c>
      <c r="T13" t="s">
        <v>11</v>
      </c>
    </row>
    <row r="14" spans="8:20" ht="12.75">
      <c r="H14" s="1"/>
      <c r="T14" t="s">
        <v>6</v>
      </c>
    </row>
    <row r="15" spans="3:20" ht="12.75">
      <c r="C15">
        <v>2</v>
      </c>
      <c r="D15" s="1"/>
      <c r="E15" s="1"/>
      <c r="F15" s="1"/>
      <c r="G15" s="2"/>
      <c r="H15" s="1"/>
      <c r="I15" s="3"/>
      <c r="J15" s="1"/>
      <c r="K15" s="1"/>
      <c r="L15" s="1"/>
      <c r="M15" s="1"/>
      <c r="N15" s="1"/>
      <c r="T15" t="s">
        <v>7</v>
      </c>
    </row>
    <row r="16" spans="8:20" ht="12.75">
      <c r="H16" s="1"/>
      <c r="T16" t="s">
        <v>8</v>
      </c>
    </row>
    <row r="17" spans="7:20" ht="12.75">
      <c r="G17">
        <v>4</v>
      </c>
      <c r="H17" s="1"/>
      <c r="I17" s="3"/>
      <c r="J17" s="1"/>
      <c r="K17" s="1"/>
      <c r="L17" s="1"/>
      <c r="M17" s="1"/>
      <c r="N17" s="1"/>
      <c r="T17" t="s">
        <v>9</v>
      </c>
    </row>
    <row r="18" ht="12.75">
      <c r="H18" s="1"/>
    </row>
    <row r="19" spans="8:10" ht="12.75">
      <c r="H19" s="1"/>
      <c r="J19">
        <v>3</v>
      </c>
    </row>
    <row r="20" spans="8:10" ht="12.75">
      <c r="H20" s="1"/>
      <c r="J20" s="1"/>
    </row>
    <row r="21" spans="8:10" ht="12.75">
      <c r="H21" s="1"/>
      <c r="J21" s="1"/>
    </row>
    <row r="22" spans="6:10" ht="12.75">
      <c r="F22">
        <v>5</v>
      </c>
      <c r="H22" s="5"/>
      <c r="J22" s="1"/>
    </row>
    <row r="23" spans="6:11" ht="12.75">
      <c r="F23" s="4"/>
      <c r="G23" s="6"/>
      <c r="H23" s="4"/>
      <c r="I23" s="8"/>
      <c r="J23" s="4"/>
      <c r="K23" s="6"/>
    </row>
    <row r="24" spans="6:10" ht="12.75">
      <c r="F24" s="1"/>
      <c r="J24" s="1"/>
    </row>
    <row r="25" spans="6:10" ht="12.75">
      <c r="F25" s="1"/>
      <c r="J25" s="1"/>
    </row>
    <row r="26" spans="3:12" ht="12.75">
      <c r="C26">
        <v>7</v>
      </c>
      <c r="F26" s="1"/>
      <c r="H26">
        <v>6</v>
      </c>
      <c r="I26" s="2"/>
      <c r="J26" s="1"/>
      <c r="K26" s="3"/>
      <c r="L26" s="1"/>
    </row>
    <row r="27" spans="3:10" ht="12.75">
      <c r="C27" s="1"/>
      <c r="F27" s="1"/>
      <c r="J27" s="1"/>
    </row>
    <row r="28" spans="3:12" ht="12.75">
      <c r="C28" s="1"/>
      <c r="F28" s="1"/>
      <c r="L28">
        <v>9</v>
      </c>
    </row>
    <row r="29" spans="3:12" ht="12.75">
      <c r="C29" s="1"/>
      <c r="F29" s="5"/>
      <c r="L29" s="1"/>
    </row>
    <row r="30" spans="3:13" ht="12.75">
      <c r="C30" s="1"/>
      <c r="D30">
        <v>8</v>
      </c>
      <c r="E30" s="5"/>
      <c r="F30" s="5"/>
      <c r="G30" s="1"/>
      <c r="H30" s="1"/>
      <c r="I30" s="1"/>
      <c r="J30" s="1"/>
      <c r="K30" s="2"/>
      <c r="L30" s="1"/>
      <c r="M30" s="3"/>
    </row>
    <row r="31" spans="1:12" ht="12.75">
      <c r="A31">
        <v>10</v>
      </c>
      <c r="B31" s="2"/>
      <c r="C31" s="1"/>
      <c r="D31" s="3"/>
      <c r="E31" s="1"/>
      <c r="F31" s="1"/>
      <c r="L31" s="1"/>
    </row>
    <row r="32" spans="3:12" ht="12.75">
      <c r="C32" s="1"/>
      <c r="F32" s="7"/>
      <c r="L32" s="1"/>
    </row>
    <row r="33" ht="12.75">
      <c r="L33" s="1"/>
    </row>
    <row r="34" ht="12.75">
      <c r="L34" s="1"/>
    </row>
  </sheetData>
  <mergeCells count="2">
    <mergeCell ref="D6:P11"/>
    <mergeCell ref="E4:O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4"/>
  <sheetViews>
    <sheetView workbookViewId="0" topLeftCell="A1">
      <selection activeCell="O1" sqref="O1"/>
    </sheetView>
  </sheetViews>
  <sheetFormatPr defaultColWidth="9.140625" defaultRowHeight="12.75"/>
  <cols>
    <col min="2" max="2" width="2.28125" style="0" bestFit="1" customWidth="1"/>
    <col min="3" max="4" width="2.421875" style="0" bestFit="1" customWidth="1"/>
    <col min="5" max="5" width="2.28125" style="0" bestFit="1" customWidth="1"/>
    <col min="6" max="6" width="2.7109375" style="0" bestFit="1" customWidth="1"/>
    <col min="7" max="7" width="2.28125" style="0" bestFit="1" customWidth="1"/>
    <col min="8" max="8" width="2.421875" style="0" bestFit="1" customWidth="1"/>
    <col min="9" max="9" width="2.28125" style="0" bestFit="1" customWidth="1"/>
    <col min="10" max="10" width="2.421875" style="0" bestFit="1" customWidth="1"/>
    <col min="11" max="11" width="2.57421875" style="0" bestFit="1" customWidth="1"/>
    <col min="12" max="12" width="2.421875" style="0" bestFit="1" customWidth="1"/>
    <col min="13" max="13" width="2.28125" style="0" bestFit="1" customWidth="1"/>
    <col min="14" max="14" width="2.57421875" style="0" bestFit="1" customWidth="1"/>
    <col min="16" max="16" width="3.140625" style="0" customWidth="1"/>
  </cols>
  <sheetData>
    <row r="1" ht="12.75">
      <c r="O1">
        <f>SUM(B14:N34)</f>
        <v>0</v>
      </c>
    </row>
    <row r="14" ht="12.75">
      <c r="H14" s="1">
        <f>IF(Кроссворд!H14="э",1,0)</f>
        <v>0</v>
      </c>
    </row>
    <row r="15" spans="4:14" ht="12.75">
      <c r="D15" s="1">
        <f>IF(Кроссворд!D15="о",1,0)</f>
        <v>0</v>
      </c>
      <c r="E15" s="1">
        <f>IF(Кроссворд!E15="с",1,0)</f>
        <v>0</v>
      </c>
      <c r="F15" s="1">
        <f>IF(Кроссворд!F15="ц",1,0)</f>
        <v>0</v>
      </c>
      <c r="G15" s="1">
        <f>IF(Кроссворд!G15="и",1,0)</f>
        <v>0</v>
      </c>
      <c r="H15" s="1">
        <f>IF(Кроссворд!H15="л",1,0)</f>
        <v>0</v>
      </c>
      <c r="I15" s="1">
        <f>IF(Кроссворд!I15="л",1,0)</f>
        <v>0</v>
      </c>
      <c r="J15" s="1">
        <f>IF(Кроссворд!J15="о",1,0)</f>
        <v>0</v>
      </c>
      <c r="K15" s="1">
        <f>IF(Кроссворд!K15="г",1,0)</f>
        <v>0</v>
      </c>
      <c r="L15" s="1">
        <f>IF(Кроссворд!L15="р",1,0)</f>
        <v>0</v>
      </c>
      <c r="M15" s="1">
        <f>IF(Кроссворд!M15="а",1,0)</f>
        <v>0</v>
      </c>
      <c r="N15" s="1">
        <f>IF(Кроссворд!N15="ф",1,0)</f>
        <v>0</v>
      </c>
    </row>
    <row r="16" ht="12.75">
      <c r="H16" s="1">
        <f>IF(Кроссворд!H16="е",1,0)</f>
        <v>0</v>
      </c>
    </row>
    <row r="17" spans="8:14" ht="12.75">
      <c r="H17" s="1">
        <f>IF(Кроссворд!H17="к",1,0)</f>
        <v>0</v>
      </c>
      <c r="I17" s="3">
        <f>IF(Кроссворд!I17="р",1,0)</f>
        <v>0</v>
      </c>
      <c r="J17" s="3">
        <f>IF(Кроссворд!J17="е",1,0)</f>
        <v>0</v>
      </c>
      <c r="K17" s="3">
        <f>IF(Кроссворд!K17="м",1,0)</f>
        <v>0</v>
      </c>
      <c r="L17" s="3">
        <f>IF(Кроссворд!L17="н",1,0)</f>
        <v>0</v>
      </c>
      <c r="M17" s="3">
        <f>IF(Кроссворд!M17="и",1,0)</f>
        <v>0</v>
      </c>
      <c r="N17" s="3">
        <f>IF(Кроссворд!N17="й",1,0)</f>
        <v>0</v>
      </c>
    </row>
    <row r="18" ht="12.75">
      <c r="H18" s="1">
        <f>IF(Кроссворд!H18="т",1,0)</f>
        <v>0</v>
      </c>
    </row>
    <row r="19" ht="12.75">
      <c r="H19" s="1">
        <f>IF(Кроссворд!H19="р",1,0)</f>
        <v>0</v>
      </c>
    </row>
    <row r="20" spans="8:10" ht="12.75">
      <c r="H20" s="1">
        <f>IF(Кроссворд!H20="о",1,0)</f>
        <v>0</v>
      </c>
      <c r="J20" s="1">
        <f>IF(Кроссворд!J20="э",1,0)</f>
        <v>0</v>
      </c>
    </row>
    <row r="21" spans="8:10" ht="12.75">
      <c r="H21" s="1">
        <f>IF(Кроссворд!H21="л",1,0)</f>
        <v>0</v>
      </c>
      <c r="J21" s="1">
        <f>IF(Кроссворд!J21="л",1,0)</f>
        <v>0</v>
      </c>
    </row>
    <row r="22" spans="8:10" ht="12.75">
      <c r="H22" s="1">
        <f>IF(Кроссворд!H22="и",1,0)</f>
        <v>0</v>
      </c>
      <c r="J22" s="1">
        <f>IF(Кроссворд!J22="е",1,0)</f>
        <v>0</v>
      </c>
    </row>
    <row r="23" spans="6:11" ht="12.75">
      <c r="F23" s="4">
        <f>IF(Кроссворд!F23="ф",1,0)</f>
        <v>0</v>
      </c>
      <c r="G23" s="4">
        <f>IF(Кроссворд!G23="и",1,0)</f>
        <v>0</v>
      </c>
      <c r="H23" s="4">
        <f>IF(Кроссворд!H23="з",1,0)</f>
        <v>0</v>
      </c>
      <c r="I23" s="4">
        <f>IF(Кроссворд!I23="и",1,0)</f>
        <v>0</v>
      </c>
      <c r="J23" s="4">
        <f>IF(Кроссворд!J23="к",1,0)</f>
        <v>0</v>
      </c>
      <c r="K23" s="4">
        <f>IF(Кроссворд!K23="а",1,0)</f>
        <v>0</v>
      </c>
    </row>
    <row r="24" spans="6:10" ht="12.75">
      <c r="F24" s="1">
        <f>IF(Кроссворд!F24="о",1,0)</f>
        <v>0</v>
      </c>
      <c r="J24" s="1">
        <f>IF(Кроссворд!J24="т",1,0)</f>
        <v>0</v>
      </c>
    </row>
    <row r="25" spans="6:10" ht="12.75">
      <c r="F25" s="1">
        <f>IF(Кроссворд!F25="т",1,0)</f>
        <v>0</v>
      </c>
      <c r="J25" s="1">
        <f>IF(Кроссворд!J25="р",1,0)</f>
        <v>0</v>
      </c>
    </row>
    <row r="26" spans="6:12" ht="12.75">
      <c r="F26" s="1">
        <f>IF(Кроссворд!F26="о",1,0)</f>
        <v>0</v>
      </c>
      <c r="I26" s="2">
        <f>IF(Кроссворд!I26="п",1,0)</f>
        <v>0</v>
      </c>
      <c r="J26" s="2">
        <f>IF(Кроссворд!J26="о",1,0)</f>
        <v>0</v>
      </c>
      <c r="K26" s="2">
        <f>IF(Кроссворд!K26="л",1,0)</f>
        <v>0</v>
      </c>
      <c r="L26" s="1">
        <f>IF(Кроссворд!L26="е",1,0)</f>
        <v>0</v>
      </c>
    </row>
    <row r="27" spans="3:10" ht="12.75">
      <c r="C27" s="1">
        <f>IF(Кроссворд!C27="н",1,0)</f>
        <v>0</v>
      </c>
      <c r="F27" s="1">
        <f>IF(Кроссворд!F27="э",1,0)</f>
        <v>0</v>
      </c>
      <c r="J27" s="1">
        <f>IF(Кроссворд!J27="н",1,0)</f>
        <v>0</v>
      </c>
    </row>
    <row r="28" spans="3:6" ht="12.75">
      <c r="C28" s="1">
        <f>IF(Кроссворд!C28="о",1,0)</f>
        <v>0</v>
      </c>
      <c r="F28" s="1">
        <f>IF(Кроссворд!F28="ф",1,0)</f>
        <v>0</v>
      </c>
    </row>
    <row r="29" spans="3:12" ht="12.75">
      <c r="C29" s="1">
        <f>IF(Кроссворд!C29="б",1,0)</f>
        <v>0</v>
      </c>
      <c r="F29" s="1">
        <f>IF(Кроссворд!F29="ф",1,0)</f>
        <v>0</v>
      </c>
      <c r="L29" s="1">
        <f>IF(Кроссворд!L29="с",1,0)</f>
        <v>0</v>
      </c>
    </row>
    <row r="30" spans="3:13" ht="12.75">
      <c r="C30" s="1">
        <f>IF(Кроссворд!C30="е",1,0)</f>
        <v>0</v>
      </c>
      <c r="E30" s="1">
        <f>IF(Кроссворд!E30="г",1,0)</f>
        <v>0</v>
      </c>
      <c r="F30" s="1">
        <f>IF(Кроссворд!F30="е",1,0)</f>
        <v>0</v>
      </c>
      <c r="G30" s="1">
        <f>IF(Кроссворд!G30="н",1,0)</f>
        <v>0</v>
      </c>
      <c r="H30" s="1">
        <f>IF(Кроссворд!H30="е",1,0)</f>
        <v>0</v>
      </c>
      <c r="I30" s="1">
        <f>IF(Кроссворд!I30="р",1,0)</f>
        <v>0</v>
      </c>
      <c r="J30" s="1">
        <f>IF(Кроссворд!J30="а",1,0)</f>
        <v>0</v>
      </c>
      <c r="K30" s="1">
        <f>IF(Кроссворд!K30="т",1,0)</f>
        <v>0</v>
      </c>
      <c r="L30" s="1">
        <f>IF(Кроссворд!L30="о",1,0)</f>
        <v>0</v>
      </c>
      <c r="M30" s="1">
        <f>IF(Кроссворд!M30="р",1,0)</f>
        <v>0</v>
      </c>
    </row>
    <row r="31" spans="2:12" ht="12.75">
      <c r="B31" s="2">
        <f>IF(Кроссворд!B31="П",1,0)</f>
        <v>0</v>
      </c>
      <c r="C31" s="1">
        <f>IF(Кроссворд!C31="л",1,0)</f>
        <v>0</v>
      </c>
      <c r="D31" s="3">
        <f>IF(Кроссворд!D31="А",1,0)</f>
        <v>0</v>
      </c>
      <c r="E31" s="9">
        <f>IF(Кроссворд!E31="Н",1,0)</f>
        <v>0</v>
      </c>
      <c r="F31" s="7">
        <f>IF(Кроссворд!F31="к",1,0)</f>
        <v>0</v>
      </c>
      <c r="L31" s="7">
        <f>IF(Кроссворд!L31="л",1,0)</f>
        <v>0</v>
      </c>
    </row>
    <row r="32" spans="3:12" ht="12.75">
      <c r="C32" s="1">
        <f>IF(Кроссворд!C32="ь",1,0)</f>
        <v>0</v>
      </c>
      <c r="F32" s="1">
        <f>IF(Кроссворд!F32="т",1,0)</f>
        <v>0</v>
      </c>
      <c r="L32" s="1">
        <f>IF(Кроссворд!L32="н",1,0)</f>
        <v>0</v>
      </c>
    </row>
    <row r="33" ht="12.75">
      <c r="L33" s="1">
        <f>IF(Кроссворд!L33="ц",1,0)</f>
        <v>0</v>
      </c>
    </row>
    <row r="34" ht="12.75">
      <c r="L34" s="1">
        <f>IF(Кроссворд!L34="е",1,0)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25097</cp:lastModifiedBy>
  <dcterms:created xsi:type="dcterms:W3CDTF">1996-10-08T23:32:33Z</dcterms:created>
  <dcterms:modified xsi:type="dcterms:W3CDTF">2008-10-28T13:08:44Z</dcterms:modified>
  <cp:category/>
  <cp:version/>
  <cp:contentType/>
  <cp:contentStatus/>
</cp:coreProperties>
</file>